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<sst xmlns="http://schemas.openxmlformats.org/spreadsheetml/2006/main" count="26" uniqueCount="26">
  <si>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 xml:space="preserve">松山区2025年政府性基金预算收入决算表 </t>
  </si>
  <si>
    <t>表四</t>
  </si>
  <si>
    <t xml:space="preserve"> </t>
  </si>
  <si>
    <t xml:space="preserve">                     单位：万元</t>
  </si>
  <si>
    <t>项       目</t>
  </si>
  <si>
    <t>人大批准              预算数</t>
  </si>
  <si>
    <t>年度              预算数</t>
  </si>
  <si>
    <t>本年                决算数</t>
  </si>
  <si>
    <t xml:space="preserve">完成                 预算%           </t>
  </si>
  <si>
    <t>上年                决算数</t>
  </si>
  <si>
    <t>比上年                  增减额</t>
  </si>
  <si>
    <t xml:space="preserve">比上年             增减% </t>
  </si>
  <si>
    <t>政府性基金收入总计</t>
  </si>
  <si>
    <t>(一)政府性基金收入小计</t>
  </si>
  <si>
    <t xml:space="preserve"> 国有土地收益基金收入</t>
  </si>
  <si>
    <t xml:space="preserve"> 农业土地开发资金收入</t>
  </si>
  <si>
    <t xml:space="preserve"> 国有土地使用权出让收入</t>
  </si>
  <si>
    <t xml:space="preserve"> 城市基础设施配套费收入</t>
  </si>
  <si>
    <t xml:space="preserve"> 车辆通行费</t>
  </si>
  <si>
    <t xml:space="preserve"> 污水处理费收入</t>
  </si>
  <si>
    <t xml:space="preserve"> 其他政府性基金收入</t>
  </si>
  <si>
    <t xml:space="preserve"> 国有土地使用权出让金专项债务对应项目专项收入  </t>
  </si>
  <si>
    <t>(二)上级补助收入</t>
  </si>
  <si>
    <t>(三)上年结转收入</t>
  </si>
  <si>
    <t>(四)调入资金</t>
  </si>
  <si>
    <t>(五)债务转贷收入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</si>
</sst>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);[Red]\(#,##0\)"/>
    <numFmt numFmtId="177" formatCode="#,##0_ "/>
    <numFmt numFmtId="178" formatCode="0.0_ "/>
    <numFmt numFmtId="179" formatCode="#,##0.0"/>
  </numFmts>
  <fonts count="23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176" fontId="1" fillId="0" borderId="0" xfId="0" applyNumberFormat="1" applyFont="1" applyFill="1" applyBorder="1" applyAlignment="1">
      <alignment horizontal="center" shrinkToFit="1"/>
    </xf>
    <xf numFmtId="177" fontId="2" fillId="0" borderId="0" xfId="0" applyNumberFormat="1" applyFont="1" applyFill="1" applyBorder="1" applyAlignment="1">
      <alignment shrinkToFit="1"/>
    </xf>
    <xf numFmtId="177" fontId="2" fillId="0" borderId="0" xfId="0" applyNumberFormat="1" applyFont="1" applyFill="1" applyBorder="1" applyAlignment="1">
      <alignment horizontal="center" shrinkToFit="1"/>
    </xf>
    <xf numFmtId="176" fontId="3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center" vertical="center" shrinkToFit="1"/>
    </xf>
    <xf numFmtId="177" fontId="2" fillId="0" borderId="2" xfId="0" applyNumberFormat="1" applyFont="1" applyFill="1" applyBorder="1" applyAlignment="1">
      <alignment horizontal="center" vertical="center" wrapText="1"/>
    </xf>
    <xf numFmtId="178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shrinkToFit="1"/>
    </xf>
    <xf numFmtId="3" fontId="2" fillId="0" borderId="2" xfId="0" applyNumberFormat="1" applyFont="1" applyFill="1" applyBorder="1" applyAlignment="1" applyProtection="1">
      <alignment vertical="center"/>
    </xf>
    <xf numFmtId="179" fontId="2" fillId="0" borderId="2" xfId="0" applyNumberFormat="1" applyFont="1" applyFill="1" applyBorder="1" applyAlignment="1" applyProtection="1">
      <alignment vertical="center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vertical="center"/>
    </xf>
    <xf numFmtId="3" fontId="2" fillId="0" borderId="2" xfId="0" applyNumberFormat="1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3" fontId="2" fillId="2" borderId="2" xfId="0" applyNumberFormat="1" applyFont="1" applyFill="1" applyBorder="1" applyAlignment="1" applyProtection="1">
      <alignment vertical="center"/>
    </xf>
    <xf numFmtId="0" fontId="2" fillId="0" borderId="2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A1" sqref="A1:H1"/>
    </sheetView>
  </sheetViews>
  <sheetFormatPr defaultColWidth="9" defaultRowHeight="27" customHeight="1" outlineLevelCol="7"/>
  <cols>
    <col min="1" max="1" width="27.375" customWidth="1"/>
  </cols>
  <sheetData>
    <row r="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customHeight="1" spans="1:8">
      <c r="A2" s="2" t="s">
        <v>1</v>
      </c>
      <c r="B2" s="3"/>
      <c r="C2" s="3"/>
      <c r="D2" s="3"/>
      <c r="E2" s="4" t="s">
        <v>2</v>
      </c>
      <c r="F2" s="4"/>
      <c r="G2" s="5" t="s">
        <v>3</v>
      </c>
      <c r="H2" s="5"/>
    </row>
    <row r="3" customHeight="1" spans="1:8">
      <c r="A3" s="6" t="s">
        <v>4</v>
      </c>
      <c r="B3" s="7" t="s">
        <v>5</v>
      </c>
      <c r="C3" s="7" t="s">
        <v>6</v>
      </c>
      <c r="D3" s="7" t="s">
        <v>7</v>
      </c>
      <c r="E3" s="8" t="s">
        <v>8</v>
      </c>
      <c r="F3" s="7" t="s">
        <v>9</v>
      </c>
      <c r="G3" s="7" t="s">
        <v>10</v>
      </c>
      <c r="H3" s="7" t="s">
        <v>11</v>
      </c>
    </row>
    <row r="4" customHeight="1" spans="1:8">
      <c r="A4" s="9" t="s">
        <v>12</v>
      </c>
      <c r="B4" s="10">
        <f t="shared" ref="B4:F4" si="0">SUM(B5,B14:B17)</f>
        <v>132292</v>
      </c>
      <c r="C4" s="10">
        <f t="shared" si="0"/>
        <v>508707</v>
      </c>
      <c r="D4" s="10">
        <f t="shared" si="0"/>
        <v>517207</v>
      </c>
      <c r="E4" s="11">
        <f t="shared" ref="E4:E17" si="1">IF(C4=0,"",D4/C4*100)</f>
        <v>101.670902896952</v>
      </c>
      <c r="F4" s="10">
        <f t="shared" si="0"/>
        <v>217767</v>
      </c>
      <c r="G4" s="10">
        <f t="shared" ref="G4:G17" si="2">SUM(D4-F4)</f>
        <v>299440</v>
      </c>
      <c r="H4" s="11">
        <f t="shared" ref="H4:H17" si="3">IF(F4=0,"",SUM(G4/F4)*100)</f>
        <v>137.504764266395</v>
      </c>
    </row>
    <row r="5" customHeight="1" spans="1:8">
      <c r="A5" s="9" t="s">
        <v>13</v>
      </c>
      <c r="B5" s="10">
        <f t="shared" ref="B5:F5" si="4">SUM(B6:B13)</f>
        <v>130000</v>
      </c>
      <c r="C5" s="10">
        <f t="shared" si="4"/>
        <v>155681</v>
      </c>
      <c r="D5" s="10">
        <f t="shared" si="4"/>
        <v>155681</v>
      </c>
      <c r="E5" s="11">
        <f t="shared" si="1"/>
        <v>100</v>
      </c>
      <c r="F5" s="10">
        <f t="shared" si="4"/>
        <v>54509</v>
      </c>
      <c r="G5" s="10">
        <f t="shared" si="2"/>
        <v>101172</v>
      </c>
      <c r="H5" s="11">
        <f t="shared" si="3"/>
        <v>185.606046707883</v>
      </c>
    </row>
    <row r="6" customHeight="1" spans="1:8">
      <c r="A6" s="12" t="s">
        <v>14</v>
      </c>
      <c r="B6" s="10"/>
      <c r="C6" s="10"/>
      <c r="D6" s="10"/>
      <c r="E6" s="11" t="str">
        <f t="shared" si="1"/>
        <v/>
      </c>
      <c r="F6" s="10"/>
      <c r="G6" s="10">
        <f t="shared" si="2"/>
        <v>0</v>
      </c>
      <c r="H6" s="11" t="str">
        <f t="shared" si="3"/>
        <v/>
      </c>
    </row>
    <row r="7" customHeight="1" spans="1:8">
      <c r="A7" s="12" t="s">
        <v>15</v>
      </c>
      <c r="B7" s="10"/>
      <c r="C7" s="10"/>
      <c r="D7" s="10"/>
      <c r="E7" s="11" t="str">
        <f t="shared" si="1"/>
        <v/>
      </c>
      <c r="F7" s="10"/>
      <c r="G7" s="10">
        <f t="shared" si="2"/>
        <v>0</v>
      </c>
      <c r="H7" s="11" t="str">
        <f t="shared" si="3"/>
        <v/>
      </c>
    </row>
    <row r="8" customHeight="1" spans="1:8">
      <c r="A8" s="13" t="s">
        <v>16</v>
      </c>
      <c r="B8" s="10">
        <v>130000</v>
      </c>
      <c r="C8" s="10">
        <v>155654</v>
      </c>
      <c r="D8" s="10">
        <v>155654</v>
      </c>
      <c r="E8" s="11">
        <f t="shared" si="1"/>
        <v>100</v>
      </c>
      <c r="F8" s="10">
        <v>54465</v>
      </c>
      <c r="G8" s="10">
        <f t="shared" si="2"/>
        <v>101189</v>
      </c>
      <c r="H8" s="11">
        <f t="shared" si="3"/>
        <v>185.787202790783</v>
      </c>
    </row>
    <row r="9" customHeight="1" spans="1:8">
      <c r="A9" s="12" t="s">
        <v>17</v>
      </c>
      <c r="B9" s="14"/>
      <c r="C9" s="10">
        <v>27</v>
      </c>
      <c r="D9" s="10">
        <v>27</v>
      </c>
      <c r="E9" s="11">
        <f t="shared" si="1"/>
        <v>100</v>
      </c>
      <c r="F9" s="10">
        <v>44</v>
      </c>
      <c r="G9" s="10">
        <f t="shared" si="2"/>
        <v>-17</v>
      </c>
      <c r="H9" s="11">
        <f t="shared" si="3"/>
        <v>-38.6363636363636</v>
      </c>
    </row>
    <row r="10" customHeight="1" spans="1:8">
      <c r="A10" s="12" t="s">
        <v>18</v>
      </c>
      <c r="B10" s="10"/>
      <c r="C10" s="10"/>
      <c r="D10" s="10"/>
      <c r="E10" s="11" t="str">
        <f t="shared" si="1"/>
        <v/>
      </c>
      <c r="F10" s="10"/>
      <c r="G10" s="10">
        <f t="shared" si="2"/>
        <v>0</v>
      </c>
      <c r="H10" s="11" t="str">
        <f t="shared" si="3"/>
        <v/>
      </c>
    </row>
    <row r="11" customHeight="1" spans="1:8">
      <c r="A11" s="12" t="s">
        <v>19</v>
      </c>
      <c r="B11" s="10"/>
      <c r="C11" s="10"/>
      <c r="D11" s="10"/>
      <c r="E11" s="11" t="str">
        <f t="shared" si="1"/>
        <v/>
      </c>
      <c r="F11" s="10"/>
      <c r="G11" s="10">
        <f t="shared" si="2"/>
        <v>0</v>
      </c>
      <c r="H11" s="11" t="str">
        <f t="shared" si="3"/>
        <v/>
      </c>
    </row>
    <row r="12" customHeight="1" spans="1:8">
      <c r="A12" s="12" t="s">
        <v>20</v>
      </c>
      <c r="B12" s="10"/>
      <c r="C12" s="10"/>
      <c r="D12" s="10"/>
      <c r="E12" s="11" t="str">
        <f t="shared" si="1"/>
        <v/>
      </c>
      <c r="F12" s="10"/>
      <c r="G12" s="10">
        <f t="shared" si="2"/>
        <v>0</v>
      </c>
      <c r="H12" s="11" t="str">
        <f t="shared" si="3"/>
        <v/>
      </c>
    </row>
    <row r="13" customHeight="1" spans="1:8">
      <c r="A13" s="15" t="s">
        <v>21</v>
      </c>
      <c r="B13" s="10"/>
      <c r="C13" s="10"/>
      <c r="D13" s="10"/>
      <c r="E13" s="11" t="str">
        <f t="shared" si="1"/>
        <v/>
      </c>
      <c r="F13" s="10"/>
      <c r="G13" s="10">
        <f t="shared" si="2"/>
        <v>0</v>
      </c>
      <c r="H13" s="11" t="str">
        <f t="shared" si="3"/>
        <v/>
      </c>
    </row>
    <row r="14" customHeight="1" spans="1:8">
      <c r="A14" s="9" t="s">
        <v>22</v>
      </c>
      <c r="B14" s="16">
        <v>2292</v>
      </c>
      <c r="C14" s="16">
        <v>117244</v>
      </c>
      <c r="D14" s="10">
        <v>117244</v>
      </c>
      <c r="E14" s="11">
        <f t="shared" si="1"/>
        <v>100</v>
      </c>
      <c r="F14" s="10">
        <v>12530</v>
      </c>
      <c r="G14" s="10">
        <f t="shared" si="2"/>
        <v>104714</v>
      </c>
      <c r="H14" s="11">
        <f t="shared" si="3"/>
        <v>835.706304868316</v>
      </c>
    </row>
    <row r="15" customHeight="1" spans="1:8">
      <c r="A15" s="9" t="s">
        <v>23</v>
      </c>
      <c r="B15" s="10"/>
      <c r="C15" s="16">
        <v>26898</v>
      </c>
      <c r="D15" s="10">
        <v>26898</v>
      </c>
      <c r="E15" s="11">
        <f t="shared" si="1"/>
        <v>100</v>
      </c>
      <c r="F15" s="10">
        <v>19240</v>
      </c>
      <c r="G15" s="10">
        <f t="shared" si="2"/>
        <v>7658</v>
      </c>
      <c r="H15" s="11">
        <f t="shared" si="3"/>
        <v>39.8024948024948</v>
      </c>
    </row>
    <row r="16" customHeight="1" spans="1:8">
      <c r="A16" s="9" t="s">
        <v>24</v>
      </c>
      <c r="B16" s="10"/>
      <c r="C16" s="10"/>
      <c r="D16" s="10">
        <v>8500</v>
      </c>
      <c r="E16" s="11" t="str">
        <f t="shared" si="1"/>
        <v/>
      </c>
      <c r="F16" s="10">
        <v>1237</v>
      </c>
      <c r="G16" s="10">
        <f t="shared" si="2"/>
        <v>7263</v>
      </c>
      <c r="H16" s="11">
        <f t="shared" si="3"/>
        <v>587.14632174616</v>
      </c>
    </row>
    <row r="17" customHeight="1" spans="1:8">
      <c r="A17" s="17" t="s">
        <v>25</v>
      </c>
      <c r="B17" s="10"/>
      <c r="C17" s="16">
        <f>53570+138809+10627+4678+1200</f>
        <v>208884</v>
      </c>
      <c r="D17" s="10">
        <v>208884</v>
      </c>
      <c r="E17" s="11">
        <f t="shared" si="1"/>
        <v>100</v>
      </c>
      <c r="F17" s="10">
        <v>130251</v>
      </c>
      <c r="G17" s="10">
        <f t="shared" si="2"/>
        <v>78633</v>
      </c>
      <c r="H17" s="11">
        <f t="shared" si="3"/>
        <v>60.3703618398323</v>
      </c>
    </row>
  </sheetData>
  <mergeCells count="3">
    <mergeCell ref="A1:H1"/>
    <mergeCell ref="E2:F2"/>
    <mergeCell ref="G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岁月静好</cp:lastModifiedBy>
  <dcterms:created xsi:type="dcterms:W3CDTF">2026-08-18T08:18:22Z</dcterms:created>
  <dcterms:modified xsi:type="dcterms:W3CDTF">2026-08-18T08:18:54Z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FC69BDD2FCA44145822C9E8AFD18CC84_11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