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<sst xmlns="http://schemas.openxmlformats.org/spreadsheetml/2006/main" count="25" uniqueCount="25">
  <si>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松山区2025年社会保险基金预算收入决算表 </t>
  </si>
  <si>
    <t>表六</t>
  </si>
  <si>
    <t xml:space="preserve"> </t>
  </si>
  <si>
    <t xml:space="preserve">                     单位：万元</t>
  </si>
  <si>
    <t>项       目</t>
  </si>
  <si>
    <t>人大批准              预算数</t>
  </si>
  <si>
    <t>年度预算数</t>
  </si>
  <si>
    <t>本年                决算数</t>
  </si>
  <si>
    <t xml:space="preserve">完成                 预算%           </t>
  </si>
  <si>
    <t>上年                决算数</t>
  </si>
  <si>
    <t>比上年                  增减额</t>
  </si>
  <si>
    <t xml:space="preserve">比上年             增减% </t>
  </si>
  <si>
    <t>一、社会保险基金预算收入总计</t>
  </si>
  <si>
    <t>(一)社会保险基金预算收入小计</t>
  </si>
  <si>
    <t xml:space="preserve"> 企业职工基本养老保险基金收入</t>
  </si>
  <si>
    <t xml:space="preserve"> 城乡居民基本养老保险基金收入</t>
  </si>
  <si>
    <t xml:space="preserve"> 机关事业单位基本养老保险基金收入</t>
  </si>
  <si>
    <t xml:space="preserve"> 城镇职工基本医疗保险基金收入</t>
  </si>
  <si>
    <t xml:space="preserve"> 居民基本医疗保险基金收入</t>
  </si>
  <si>
    <t xml:space="preserve"> 工伤保险基金收入</t>
  </si>
  <si>
    <t xml:space="preserve"> 失业保险基金收入</t>
  </si>
  <si>
    <t xml:space="preserve"> 生育保险基金收入</t>
  </si>
  <si>
    <t>(二)上级补助收入</t>
  </si>
  <si>
    <t>(三)下级上解收入</t>
  </si>
  <si>
    <t>(四)上年结转收入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</si>
</sst>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);[Red]\(#,##0\)"/>
    <numFmt numFmtId="177" formatCode="#,##0_ "/>
    <numFmt numFmtId="178" formatCode="0.0_ "/>
    <numFmt numFmtId="179" formatCode="#,##0.0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21">
    <xf numFmtId="0" fontId="0" fillId="0" borderId="0" xfId="0">
      <alignment vertical="center"/>
    </xf>
    <xf numFmtId="176" fontId="1" fillId="0" borderId="0" xfId="49" applyNumberFormat="1" applyFont="1" applyFill="1" applyBorder="1" applyAlignment="1">
      <alignment horizontal="center" vertical="center" shrinkToFit="1"/>
    </xf>
    <xf numFmtId="177" fontId="2" fillId="0" borderId="0" xfId="49" applyNumberFormat="1" applyFont="1" applyFill="1" applyBorder="1" applyAlignment="1">
      <alignment shrinkToFit="1"/>
    </xf>
    <xf numFmtId="177" fontId="2" fillId="0" borderId="0" xfId="49" applyNumberFormat="1" applyFont="1" applyFill="1" applyBorder="1" applyAlignment="1">
      <alignment horizontal="right" shrinkToFit="1"/>
    </xf>
    <xf numFmtId="176" fontId="2" fillId="0" borderId="1" xfId="49" applyNumberFormat="1" applyFont="1" applyFill="1" applyBorder="1" applyAlignment="1">
      <alignment horizontal="left"/>
    </xf>
    <xf numFmtId="0" fontId="2" fillId="0" borderId="1" xfId="49" applyFont="1" applyFill="1" applyBorder="1" applyAlignment="1">
      <alignment horizontal="right"/>
    </xf>
    <xf numFmtId="0" fontId="2" fillId="0" borderId="2" xfId="49" applyFont="1" applyFill="1" applyBorder="1" applyAlignment="1">
      <alignment horizontal="center" vertical="center" shrinkToFit="1"/>
    </xf>
    <xf numFmtId="177" fontId="2" fillId="0" borderId="2" xfId="49" applyNumberFormat="1" applyFont="1" applyFill="1" applyBorder="1" applyAlignment="1">
      <alignment horizontal="center" vertical="center" wrapText="1"/>
    </xf>
    <xf numFmtId="177" fontId="2" fillId="0" borderId="2" xfId="49" applyNumberFormat="1" applyFont="1" applyFill="1" applyBorder="1" applyAlignment="1">
      <alignment horizontal="center" vertical="center" wrapText="1"/>
    </xf>
    <xf numFmtId="178" fontId="2" fillId="0" borderId="2" xfId="49" applyNumberFormat="1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vertical="center" wrapText="1" shrinkToFit="1"/>
    </xf>
    <xf numFmtId="3" fontId="2" fillId="0" borderId="2" xfId="0" applyNumberFormat="1" applyFont="1" applyFill="1" applyBorder="1" applyAlignment="1" applyProtection="1">
      <alignment vertical="center" wrapText="1"/>
    </xf>
    <xf numFmtId="179" fontId="2" fillId="0" borderId="2" xfId="0" applyNumberFormat="1" applyFont="1" applyFill="1" applyBorder="1" applyAlignment="1" applyProtection="1">
      <alignment vertical="center"/>
    </xf>
    <xf numFmtId="3" fontId="2" fillId="0" borderId="2" xfId="0" applyNumberFormat="1" applyFont="1" applyFill="1" applyBorder="1" applyAlignment="1" applyProtection="1">
      <alignment vertical="center"/>
    </xf>
    <xf numFmtId="179" fontId="2" fillId="0" borderId="2" xfId="0" applyNumberFormat="1" applyFont="1" applyFill="1" applyBorder="1" applyAlignment="1" applyProtection="1">
      <alignment vertical="center" shrinkToFit="1"/>
    </xf>
    <xf numFmtId="0" fontId="2" fillId="0" borderId="3" xfId="49" applyFont="1" applyFill="1" applyBorder="1" applyAlignment="1">
      <alignment horizontal="left" vertical="center" wrapText="1"/>
    </xf>
    <xf numFmtId="177" fontId="2" fillId="0" borderId="2" xfId="49" applyNumberFormat="1" applyFont="1" applyFill="1" applyBorder="1" applyAlignment="1">
      <alignment vertical="center" wrapText="1"/>
    </xf>
    <xf numFmtId="0" fontId="2" fillId="0" borderId="3" xfId="49" applyFont="1" applyFill="1" applyBorder="1" applyAlignment="1">
      <alignment horizontal="left" vertical="center" wrapText="1" shrinkToFit="1"/>
    </xf>
    <xf numFmtId="177" fontId="2" fillId="0" borderId="2" xfId="49" applyNumberFormat="1" applyFont="1" applyFill="1" applyBorder="1" applyAlignment="1">
      <alignment horizontal="right" vertical="center" wrapText="1"/>
    </xf>
    <xf numFmtId="177" fontId="2" fillId="0" borderId="2" xfId="0" applyNumberFormat="1" applyFont="1" applyFill="1" applyBorder="1" applyAlignment="1" applyProtection="1">
      <alignment horizontal="right" vertical="center" wrapText="1"/>
    </xf>
    <xf numFmtId="177" fontId="2" fillId="2" borderId="2" xfId="0" applyNumberFormat="1" applyFont="1" applyFill="1" applyBorder="1" applyAlignment="1" applyProtection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8年人大决算表格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E8" sqref="E8"/>
    </sheetView>
  </sheetViews>
  <sheetFormatPr defaultColWidth="9" defaultRowHeight="13.5" outlineLevelCol="7"/>
  <cols>
    <col min="1" max="1" width="27.75" customWidth="1"/>
  </cols>
  <sheetData>
    <row r="1" ht="24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4" t="s">
        <v>2</v>
      </c>
      <c r="F2" s="4"/>
      <c r="G2" s="5" t="s">
        <v>3</v>
      </c>
      <c r="H2" s="5"/>
    </row>
    <row r="3" ht="24" spans="1:8">
      <c r="A3" s="6" t="s">
        <v>4</v>
      </c>
      <c r="B3" s="7" t="s">
        <v>5</v>
      </c>
      <c r="C3" s="7" t="s">
        <v>6</v>
      </c>
      <c r="D3" s="8" t="s">
        <v>7</v>
      </c>
      <c r="E3" s="9" t="s">
        <v>8</v>
      </c>
      <c r="F3" s="7" t="s">
        <v>9</v>
      </c>
      <c r="G3" s="7" t="s">
        <v>10</v>
      </c>
      <c r="H3" s="7" t="s">
        <v>11</v>
      </c>
    </row>
    <row r="4" ht="36" spans="1:8">
      <c r="A4" s="10" t="s">
        <v>12</v>
      </c>
      <c r="B4" s="11">
        <f t="shared" ref="B4:F4" si="0">SUM(B5,B14:B16)</f>
        <v>65321</v>
      </c>
      <c r="C4" s="11">
        <f t="shared" si="0"/>
        <v>57665</v>
      </c>
      <c r="D4" s="11">
        <f t="shared" si="0"/>
        <v>57665</v>
      </c>
      <c r="E4" s="12">
        <f t="shared" ref="E4:E27" si="1">IF(B4=0,"",D4/B4*100)</f>
        <v>88.2794200946097</v>
      </c>
      <c r="F4" s="11">
        <f t="shared" si="0"/>
        <v>55846</v>
      </c>
      <c r="G4" s="13">
        <f t="shared" ref="G4:G29" si="2">SUM(D4-F4)</f>
        <v>1819</v>
      </c>
      <c r="H4" s="14">
        <f t="shared" ref="H4:H16" si="3">IF(F4=0,"",SUM(G4/F4)*100)</f>
        <v>3.25717150735952</v>
      </c>
    </row>
    <row r="5" ht="36" spans="1:8">
      <c r="A5" s="10" t="s">
        <v>13</v>
      </c>
      <c r="B5" s="11">
        <f t="shared" ref="B5:F5" si="4">SUM(B6:B13)</f>
        <v>61753</v>
      </c>
      <c r="C5" s="11">
        <f t="shared" si="4"/>
        <v>54097</v>
      </c>
      <c r="D5" s="11">
        <f t="shared" si="4"/>
        <v>54097</v>
      </c>
      <c r="E5" s="12">
        <f t="shared" si="1"/>
        <v>87.6022217544087</v>
      </c>
      <c r="F5" s="11">
        <f t="shared" si="4"/>
        <v>49858</v>
      </c>
      <c r="G5" s="13">
        <f t="shared" si="2"/>
        <v>4239</v>
      </c>
      <c r="H5" s="14">
        <f t="shared" si="3"/>
        <v>8.50214609490954</v>
      </c>
    </row>
    <row r="6" ht="36" spans="1:8">
      <c r="A6" s="15" t="s">
        <v>14</v>
      </c>
      <c r="B6" s="11"/>
      <c r="C6" s="11"/>
      <c r="D6" s="11"/>
      <c r="E6" s="12" t="str">
        <f t="shared" si="1"/>
        <v/>
      </c>
      <c r="F6" s="11"/>
      <c r="G6" s="13">
        <f t="shared" si="2"/>
        <v>0</v>
      </c>
      <c r="H6" s="14" t="str">
        <f t="shared" si="3"/>
        <v/>
      </c>
    </row>
    <row r="7" ht="36" spans="1:8">
      <c r="A7" s="15" t="s">
        <v>15</v>
      </c>
      <c r="B7" s="16"/>
      <c r="C7" s="16"/>
      <c r="D7" s="11"/>
      <c r="E7" s="12" t="str">
        <f t="shared" si="1"/>
        <v/>
      </c>
      <c r="F7" s="11"/>
      <c r="G7" s="13">
        <f t="shared" si="2"/>
        <v>0</v>
      </c>
      <c r="H7" s="14" t="str">
        <f t="shared" si="3"/>
        <v/>
      </c>
    </row>
    <row r="8" ht="48" spans="1:8">
      <c r="A8" s="17" t="s">
        <v>16</v>
      </c>
      <c r="B8" s="18">
        <v>61753</v>
      </c>
      <c r="C8" s="19">
        <v>54097</v>
      </c>
      <c r="D8" s="19">
        <v>54097</v>
      </c>
      <c r="E8" s="12">
        <f t="shared" si="1"/>
        <v>87.6022217544087</v>
      </c>
      <c r="F8" s="11">
        <v>49858</v>
      </c>
      <c r="G8" s="13">
        <f t="shared" si="2"/>
        <v>4239</v>
      </c>
      <c r="H8" s="14">
        <f t="shared" si="3"/>
        <v>8.50214609490954</v>
      </c>
    </row>
    <row r="9" ht="36" spans="1:8">
      <c r="A9" s="15" t="s">
        <v>17</v>
      </c>
      <c r="B9" s="11"/>
      <c r="C9" s="11"/>
      <c r="D9" s="11"/>
      <c r="E9" s="12" t="str">
        <f t="shared" si="1"/>
        <v/>
      </c>
      <c r="F9" s="11"/>
      <c r="G9" s="13">
        <f t="shared" si="2"/>
        <v>0</v>
      </c>
      <c r="H9" s="14" t="str">
        <f t="shared" si="3"/>
        <v/>
      </c>
    </row>
    <row r="10" ht="36" spans="1:8">
      <c r="A10" s="15" t="s">
        <v>18</v>
      </c>
      <c r="B10" s="11"/>
      <c r="C10" s="11"/>
      <c r="D10" s="11"/>
      <c r="E10" s="12" t="str">
        <f t="shared" si="1"/>
        <v/>
      </c>
      <c r="F10" s="11"/>
      <c r="G10" s="13">
        <f t="shared" si="2"/>
        <v>0</v>
      </c>
      <c r="H10" s="14" t="str">
        <f t="shared" si="3"/>
        <v/>
      </c>
    </row>
    <row r="11" ht="24" spans="1:8">
      <c r="A11" s="15" t="s">
        <v>19</v>
      </c>
      <c r="B11" s="11"/>
      <c r="C11" s="11"/>
      <c r="D11" s="11"/>
      <c r="E11" s="12" t="str">
        <f t="shared" si="1"/>
        <v/>
      </c>
      <c r="F11" s="11"/>
      <c r="G11" s="13">
        <f t="shared" si="2"/>
        <v>0</v>
      </c>
      <c r="H11" s="14" t="str">
        <f t="shared" si="3"/>
        <v/>
      </c>
    </row>
    <row r="12" ht="24" spans="1:8">
      <c r="A12" s="15" t="s">
        <v>20</v>
      </c>
      <c r="B12" s="11"/>
      <c r="C12" s="11"/>
      <c r="D12" s="11"/>
      <c r="E12" s="12" t="str">
        <f t="shared" si="1"/>
        <v/>
      </c>
      <c r="F12" s="11"/>
      <c r="G12" s="13">
        <f t="shared" si="2"/>
        <v>0</v>
      </c>
      <c r="H12" s="14" t="str">
        <f t="shared" si="3"/>
        <v/>
      </c>
    </row>
    <row r="13" ht="24" spans="1:8">
      <c r="A13" s="15" t="s">
        <v>21</v>
      </c>
      <c r="B13" s="11"/>
      <c r="C13" s="11"/>
      <c r="D13" s="11"/>
      <c r="E13" s="12" t="str">
        <f t="shared" si="1"/>
        <v/>
      </c>
      <c r="F13" s="11"/>
      <c r="G13" s="13">
        <f t="shared" si="2"/>
        <v>0</v>
      </c>
      <c r="H13" s="14" t="str">
        <f t="shared" si="3"/>
        <v/>
      </c>
    </row>
    <row r="14" ht="24" spans="1:8">
      <c r="A14" s="10" t="s">
        <v>22</v>
      </c>
      <c r="B14" s="11"/>
      <c r="C14" s="11"/>
      <c r="D14" s="11"/>
      <c r="E14" s="12" t="str">
        <f t="shared" si="1"/>
        <v/>
      </c>
      <c r="F14" s="11"/>
      <c r="G14" s="13">
        <f t="shared" si="2"/>
        <v>0</v>
      </c>
      <c r="H14" s="14" t="str">
        <f t="shared" si="3"/>
        <v/>
      </c>
    </row>
    <row r="15" spans="1:8">
      <c r="A15" s="10" t="s">
        <v>23</v>
      </c>
      <c r="B15" s="11"/>
      <c r="C15" s="11"/>
      <c r="D15" s="11"/>
      <c r="E15" s="12" t="str">
        <f t="shared" si="1"/>
        <v/>
      </c>
      <c r="F15" s="11"/>
      <c r="G15" s="13">
        <f t="shared" si="2"/>
        <v>0</v>
      </c>
      <c r="H15" s="14" t="str">
        <f t="shared" si="3"/>
        <v/>
      </c>
    </row>
    <row r="16" ht="27" customHeight="1" spans="1:8">
      <c r="A16" s="10" t="s">
        <v>24</v>
      </c>
      <c r="B16" s="16">
        <v>3568</v>
      </c>
      <c r="C16" s="20">
        <v>3568</v>
      </c>
      <c r="D16" s="16">
        <v>3568</v>
      </c>
      <c r="E16" s="12">
        <f t="shared" si="1"/>
        <v>100</v>
      </c>
      <c r="F16" s="16">
        <v>5988</v>
      </c>
      <c r="G16" s="13">
        <f t="shared" si="2"/>
        <v>-2420</v>
      </c>
      <c r="H16" s="14">
        <f t="shared" si="3"/>
        <v>-40.4141616566466</v>
      </c>
    </row>
  </sheetData>
  <mergeCells count="3">
    <mergeCell ref="A1:H1"/>
    <mergeCell ref="E2:F2"/>
    <mergeCell ref="G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岁月静好</cp:lastModifiedBy>
  <dcterms:created xsi:type="dcterms:W3CDTF">2026-08-18T08:42:28Z</dcterms:created>
  <dcterms:modified xsi:type="dcterms:W3CDTF">2026-08-18T08:43:56Z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FFD3A28695C34B2DAEB83D204252C762_11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